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<sst xmlns="http://schemas.openxmlformats.org/spreadsheetml/2006/main" count="435" uniqueCount="126">
  <si>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</si>
  <si>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</si>
  <si>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</si>
  <si>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</si>
  <si>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</si>
  <si>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</si>
  <si>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</si>
  <si>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</si>
  <si>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</si>
  <si>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</si>
  <si>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</si>
  <si>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</si>
  <si>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</si>
  <si>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</si>
  <si>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</si>
  <si>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</si>
  <si>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</si>
  <si>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</si>
  <si>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</si>
  <si>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</si>
  <si>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</si>
  <si>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</si>
  <si>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</si>
  <si>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</si>
  <si>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</si>
  <si>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</si>
  <si>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</si>
  <si>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</si>
  <si>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</si>
  <si>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</si>
  <si>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</si>
  <si>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</si>
  <si>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</si>
  <si>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</si>
  <si>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</si>
  <si>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</si>
  <si>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</si>
  <si>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</si>
  <si>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</si>
  <si>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</si>
  <si>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</si>
  <si>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</si>
  <si>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</si>
  <si>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</si>
  <si>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</si>
  <si>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</si>
  <si>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</si>
  <si>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</si>
  <si>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</si>
  <si>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</si>
  <si>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</si>
  <si>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</si>
  <si>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</si>
  <si>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</si>
  <si>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</si>
  <si>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</si>
  <si>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</si>
  <si>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</si>
  <si>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</si>
  <si>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</si>
  <si>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</si>
  <si>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</si>
  <si>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</si>
  <si>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</si>
  <si>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</si>
  <si>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</si>
  <si>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</si>
  <si>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</si>
  <si>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</si>
  <si>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</si>
  <si>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</si>
  <si>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</si>
  <si>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</si>
  <si>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</si>
  <si>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</si>
  <si>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</si>
  <si>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</si>
  <si>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</si>
  <si>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</si>
  <si>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</si>
  <si>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</si>
  <si>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</si>
  <si>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</si>
  <si>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</si>
  <si>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</si>
  <si>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</si>
  <si>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</si>
  <si>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</si>
  <si>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</si>
  <si>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</si>
  <si>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</si>
  <si>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</si>
  <si>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</si>
  <si>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</si>
  <si>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</si>
  <si>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</si>
  <si>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</si>
  <si>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</si>
  <si>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</si>
  <si>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</si>
  <si>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</si>
  <si>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</si>
  <si>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</si>
  <si>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</si>
  <si>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</si>
  <si>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</si>
  <si>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</si>
  <si>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</si>
  <si>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</si>
  <si>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</si>
  <si>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</si>
  <si>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</si>
  <si>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</si>
  <si>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</si>
  <si>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</si>
  <si>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</si>
  <si>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</si>
  <si>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станом на 02.12.2014 р.</t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</si>
  <si>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</si>
  <si>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</si>
  <si>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</si>
  <si>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r>
      <t xml:space="preserve">станом на 02.12.2014р.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</si>
  <si>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02.12.2014р.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</si>
  <si>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02.12.2014</t>
    </r>
    <r>
      <rPr>
        <sz val="10"/>
        <rFont val="Times New Roman"/>
        <family val="1"/>
      </rPr>
      <t xml:space="preserve"> (тис.грн.)</t>
    </r>
  </si>
  <si>
    <t>план на   2014р.</t>
  </si>
  <si>
    <t>Зміни до розпису станом на 02.12.2014р.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</si>
</sst>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85" fontId="7" fillId="22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166792"/>
        <c:axId val="64501129"/>
      </c:lineChart>
      <c:catAx>
        <c:axId val="71667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01129"/>
        <c:crosses val="autoZero"/>
        <c:auto val="0"/>
        <c:lblOffset val="100"/>
        <c:tickLblSkip val="1"/>
        <c:noMultiLvlLbl val="0"/>
      </c:catAx>
      <c:valAx>
        <c:axId val="6450112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16679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2129442"/>
        <c:axId val="66511795"/>
      </c:lineChart>
      <c:catAx>
        <c:axId val="52129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1795"/>
        <c:crosses val="autoZero"/>
        <c:auto val="0"/>
        <c:lblOffset val="100"/>
        <c:tickLblSkip val="1"/>
        <c:noMultiLvlLbl val="0"/>
      </c:catAx>
      <c:valAx>
        <c:axId val="6651179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29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629.84</c:v>
                </c:pt>
                <c:pt idx="1">
                  <c:v>979</c:v>
                </c:pt>
                <c:pt idx="2">
                  <c:v>2496.54</c:v>
                </c:pt>
                <c:pt idx="3">
                  <c:v>2124.1</c:v>
                </c:pt>
                <c:pt idx="4">
                  <c:v>5052.9</c:v>
                </c:pt>
                <c:pt idx="5">
                  <c:v>737.2</c:v>
                </c:pt>
                <c:pt idx="6">
                  <c:v>686.2</c:v>
                </c:pt>
                <c:pt idx="7">
                  <c:v>1030.6</c:v>
                </c:pt>
                <c:pt idx="8">
                  <c:v>1055.44</c:v>
                </c:pt>
                <c:pt idx="9">
                  <c:v>3810.9</c:v>
                </c:pt>
                <c:pt idx="10">
                  <c:v>1034.9</c:v>
                </c:pt>
                <c:pt idx="11">
                  <c:v>888.8</c:v>
                </c:pt>
                <c:pt idx="12">
                  <c:v>1179</c:v>
                </c:pt>
                <c:pt idx="13">
                  <c:v>2802.4</c:v>
                </c:pt>
                <c:pt idx="14">
                  <c:v>3778.8</c:v>
                </c:pt>
                <c:pt idx="15">
                  <c:v>866.44</c:v>
                </c:pt>
                <c:pt idx="16">
                  <c:v>1233.4</c:v>
                </c:pt>
                <c:pt idx="17">
                  <c:v>1246.3</c:v>
                </c:pt>
                <c:pt idx="18">
                  <c:v>3541.6</c:v>
                </c:pt>
                <c:pt idx="19">
                  <c:v>5899.1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2053.673</c:v>
                </c:pt>
                <c:pt idx="1">
                  <c:v>2053.7</c:v>
                </c:pt>
                <c:pt idx="2">
                  <c:v>2053.7</c:v>
                </c:pt>
                <c:pt idx="3">
                  <c:v>2053.7</c:v>
                </c:pt>
                <c:pt idx="4">
                  <c:v>2053.7</c:v>
                </c:pt>
                <c:pt idx="5">
                  <c:v>2053.7</c:v>
                </c:pt>
                <c:pt idx="6">
                  <c:v>2053.7</c:v>
                </c:pt>
                <c:pt idx="7">
                  <c:v>2053.7</c:v>
                </c:pt>
                <c:pt idx="8">
                  <c:v>2053.7</c:v>
                </c:pt>
                <c:pt idx="9">
                  <c:v>2053.7</c:v>
                </c:pt>
                <c:pt idx="10">
                  <c:v>2053.7</c:v>
                </c:pt>
                <c:pt idx="11">
                  <c:v>2053.7</c:v>
                </c:pt>
                <c:pt idx="12">
                  <c:v>2053.7</c:v>
                </c:pt>
                <c:pt idx="13">
                  <c:v>2053.7</c:v>
                </c:pt>
                <c:pt idx="14">
                  <c:v>2053.7</c:v>
                </c:pt>
                <c:pt idx="15">
                  <c:v>2053.7</c:v>
                </c:pt>
                <c:pt idx="16">
                  <c:v>2053.7</c:v>
                </c:pt>
                <c:pt idx="17">
                  <c:v>2053.7</c:v>
                </c:pt>
                <c:pt idx="18">
                  <c:v>2053.7</c:v>
                </c:pt>
                <c:pt idx="19">
                  <c:v>2053.7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700</c:v>
                </c:pt>
                <c:pt idx="1">
                  <c:v>920</c:v>
                </c:pt>
                <c:pt idx="2">
                  <c:v>750</c:v>
                </c:pt>
                <c:pt idx="3">
                  <c:v>2300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1100</c:v>
                </c:pt>
                <c:pt idx="9">
                  <c:v>1800</c:v>
                </c:pt>
                <c:pt idx="10">
                  <c:v>2300</c:v>
                </c:pt>
                <c:pt idx="11">
                  <c:v>1560</c:v>
                </c:pt>
                <c:pt idx="12">
                  <c:v>1850</c:v>
                </c:pt>
                <c:pt idx="13">
                  <c:v>2200</c:v>
                </c:pt>
                <c:pt idx="14">
                  <c:v>3200</c:v>
                </c:pt>
                <c:pt idx="15">
                  <c:v>1700</c:v>
                </c:pt>
                <c:pt idx="16">
                  <c:v>1300</c:v>
                </c:pt>
                <c:pt idx="17">
                  <c:v>1400</c:v>
                </c:pt>
                <c:pt idx="18">
                  <c:v>2550</c:v>
                </c:pt>
                <c:pt idx="19">
                  <c:v>6515</c:v>
                </c:pt>
              </c:numCache>
            </c:numRef>
          </c:val>
          <c:smooth val="1"/>
        </c:ser>
        <c:marker val="1"/>
        <c:axId val="61735244"/>
        <c:axId val="18746285"/>
      </c:lineChart>
      <c:catAx>
        <c:axId val="617352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46285"/>
        <c:crosses val="autoZero"/>
        <c:auto val="0"/>
        <c:lblOffset val="100"/>
        <c:tickLblSkip val="1"/>
        <c:noMultiLvlLbl val="0"/>
      </c:catAx>
      <c:valAx>
        <c:axId val="1874628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352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34498838"/>
        <c:axId val="42054087"/>
      </c:lineChart>
      <c:catAx>
        <c:axId val="34498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4087"/>
        <c:crosses val="autoZero"/>
        <c:auto val="0"/>
        <c:lblOffset val="100"/>
        <c:tickLblSkip val="1"/>
        <c:noMultiLvlLbl val="0"/>
      </c:catAx>
      <c:valAx>
        <c:axId val="4205408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988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02.12.2014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2942464"/>
        <c:axId val="50937857"/>
      </c:bar3D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246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787530"/>
        <c:axId val="32325723"/>
      </c:bar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8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2496052"/>
        <c:axId val="1137877"/>
      </c:bar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96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0240894"/>
        <c:axId val="25059183"/>
      </c:bar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4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639250"/>
        <c:axId val="57208931"/>
      </c:lineChart>
      <c:catAx>
        <c:axId val="43639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08931"/>
        <c:crosses val="autoZero"/>
        <c:auto val="0"/>
        <c:lblOffset val="100"/>
        <c:tickLblSkip val="1"/>
        <c:noMultiLvlLbl val="0"/>
      </c:catAx>
      <c:valAx>
        <c:axId val="572089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392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118332"/>
        <c:axId val="3411805"/>
      </c:lineChart>
      <c:catAx>
        <c:axId val="451183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1805"/>
        <c:crosses val="autoZero"/>
        <c:auto val="0"/>
        <c:lblOffset val="100"/>
        <c:tickLblSkip val="1"/>
        <c:noMultiLvlLbl val="0"/>
      </c:catAx>
      <c:valAx>
        <c:axId val="341180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183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0706246"/>
        <c:axId val="7920759"/>
      </c:lineChart>
      <c:catAx>
        <c:axId val="30706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0759"/>
        <c:crosses val="autoZero"/>
        <c:auto val="0"/>
        <c:lblOffset val="100"/>
        <c:tickLblSkip val="1"/>
        <c:noMultiLvlLbl val="0"/>
      </c:catAx>
      <c:valAx>
        <c:axId val="792075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0624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177968"/>
        <c:axId val="37601713"/>
      </c:lineChart>
      <c:catAx>
        <c:axId val="41779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1713"/>
        <c:crosses val="autoZero"/>
        <c:auto val="0"/>
        <c:lblOffset val="100"/>
        <c:tickLblSkip val="1"/>
        <c:noMultiLvlLbl val="0"/>
      </c:catAx>
      <c:valAx>
        <c:axId val="376017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79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871098"/>
        <c:axId val="25839883"/>
      </c:lineChart>
      <c:catAx>
        <c:axId val="28710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9883"/>
        <c:crosses val="autoZero"/>
        <c:auto val="0"/>
        <c:lblOffset val="100"/>
        <c:tickLblSkip val="1"/>
        <c:noMultiLvlLbl val="0"/>
      </c:catAx>
      <c:valAx>
        <c:axId val="2583988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10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1232356"/>
        <c:axId val="12655749"/>
      </c:lineChart>
      <c:catAx>
        <c:axId val="31232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55749"/>
        <c:crosses val="autoZero"/>
        <c:auto val="0"/>
        <c:lblOffset val="100"/>
        <c:tickLblSkip val="1"/>
        <c:noMultiLvlLbl val="0"/>
      </c:catAx>
      <c:valAx>
        <c:axId val="1265574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3235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792878"/>
        <c:axId val="18482719"/>
      </c:lineChart>
      <c:catAx>
        <c:axId val="467928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2719"/>
        <c:crosses val="autoZero"/>
        <c:auto val="0"/>
        <c:lblOffset val="100"/>
        <c:tickLblSkip val="1"/>
        <c:noMultiLvlLbl val="0"/>
      </c:catAx>
      <c:valAx>
        <c:axId val="184827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928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2126744"/>
        <c:axId val="20705241"/>
      </c:lineChart>
      <c:catAx>
        <c:axId val="321267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05241"/>
        <c:crosses val="autoZero"/>
        <c:auto val="0"/>
        <c:lblOffset val="100"/>
        <c:tickLblSkip val="1"/>
        <c:noMultiLvlLbl val="0"/>
      </c:catAx>
      <c:valAx>
        <c:axId val="2070524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267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02.12.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441 055,4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- 59 902,7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-65 824,2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387013.2</v>
          </cell>
          <cell r="F10">
            <v>349504.77</v>
          </cell>
        </row>
        <row r="19">
          <cell r="E19">
            <v>1000</v>
          </cell>
          <cell r="F19">
            <v>-1352.56</v>
          </cell>
        </row>
        <row r="33">
          <cell r="E33">
            <v>93566</v>
          </cell>
          <cell r="F33">
            <v>75073.52</v>
          </cell>
        </row>
        <row r="56">
          <cell r="E56">
            <v>6860</v>
          </cell>
          <cell r="F56">
            <v>5863.31</v>
          </cell>
        </row>
        <row r="95">
          <cell r="E95">
            <v>7000</v>
          </cell>
          <cell r="F95">
            <v>6573.91</v>
          </cell>
        </row>
        <row r="96">
          <cell r="E96">
            <v>1200</v>
          </cell>
          <cell r="F96">
            <v>977.36</v>
          </cell>
        </row>
        <row r="107">
          <cell r="E107">
            <v>506879.6</v>
          </cell>
          <cell r="F107">
            <v>441055.38000000006</v>
          </cell>
        </row>
        <row r="119">
          <cell r="E119">
            <v>267.2</v>
          </cell>
          <cell r="F119">
            <v>454.72</v>
          </cell>
        </row>
        <row r="120">
          <cell r="E120">
            <v>71975.99</v>
          </cell>
          <cell r="F120">
            <v>79536.02</v>
          </cell>
        </row>
        <row r="121">
          <cell r="E121">
            <v>4750</v>
          </cell>
          <cell r="F121">
            <v>1921.61</v>
          </cell>
        </row>
        <row r="122">
          <cell r="E122">
            <v>23077.13</v>
          </cell>
          <cell r="F122">
            <v>3828.89</v>
          </cell>
        </row>
        <row r="123">
          <cell r="E123">
            <v>2000</v>
          </cell>
          <cell r="F123">
            <v>2012.55</v>
          </cell>
        </row>
      </sheetData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16" t="s">
        <v>63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64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41671</v>
      </c>
      <c r="O29" s="132">
        <f>'[1]січень '!$D$142</f>
        <v>111410.62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41671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109</v>
      </c>
      <c r="O1" s="121"/>
      <c r="P1" s="121"/>
      <c r="Q1" s="121"/>
      <c r="R1" s="121"/>
      <c r="S1" s="122"/>
    </row>
    <row r="2" spans="1:19" ht="16.5" thickBot="1">
      <c r="A2" s="116" t="s">
        <v>110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41944</v>
      </c>
      <c r="O32" s="132">
        <f>'[1]жовтень'!$D$143</f>
        <v>116647.51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41944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114</v>
      </c>
      <c r="O1" s="121"/>
      <c r="P1" s="121"/>
      <c r="Q1" s="121"/>
      <c r="R1" s="121"/>
      <c r="S1" s="122"/>
    </row>
    <row r="2" spans="1:19" ht="16.5" thickBot="1">
      <c r="A2" s="116" t="s">
        <v>115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116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41974</v>
      </c>
      <c r="O29" s="132">
        <f>'[1]листопад'!$D$143</f>
        <v>120388.97812999999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41974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5" sqref="R3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120</v>
      </c>
      <c r="O1" s="121"/>
      <c r="P1" s="121"/>
      <c r="Q1" s="121"/>
      <c r="R1" s="121"/>
      <c r="S1" s="122"/>
    </row>
    <row r="2" spans="1:19" ht="16.5" thickBot="1">
      <c r="A2" s="116" t="s">
        <v>117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121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AVERAGE(J4:J4)</f>
        <v>411.7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/>
      <c r="C5" s="80"/>
      <c r="D5" s="3"/>
      <c r="E5" s="3"/>
      <c r="F5" s="3"/>
      <c r="G5" s="3"/>
      <c r="H5" s="3"/>
      <c r="I5" s="42">
        <f t="shared" si="0"/>
        <v>0</v>
      </c>
      <c r="J5" s="42"/>
      <c r="K5" s="42">
        <v>450</v>
      </c>
      <c r="L5" s="4">
        <f t="shared" si="1"/>
        <v>0</v>
      </c>
      <c r="M5" s="2">
        <v>411.7</v>
      </c>
      <c r="N5" s="47"/>
      <c r="O5" s="48"/>
      <c r="P5" s="49"/>
      <c r="Q5" s="49"/>
      <c r="R5" s="46"/>
      <c r="S5" s="35">
        <f aca="true" t="shared" si="2" ref="S5:S26">N5+O5+Q5+P5+R5</f>
        <v>0</v>
      </c>
    </row>
    <row r="6" spans="1:19" ht="12.75">
      <c r="A6" s="13">
        <v>41976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1100</v>
      </c>
      <c r="L6" s="4">
        <f t="shared" si="1"/>
        <v>0</v>
      </c>
      <c r="M6" s="2">
        <v>411.7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41977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2400</v>
      </c>
      <c r="L7" s="4">
        <f t="shared" si="1"/>
        <v>0</v>
      </c>
      <c r="M7" s="2">
        <v>411.7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41978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4150</v>
      </c>
      <c r="L8" s="4">
        <f t="shared" si="1"/>
        <v>0</v>
      </c>
      <c r="M8" s="2">
        <v>411.7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41981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2500</v>
      </c>
      <c r="L9" s="4">
        <f t="shared" si="1"/>
        <v>0</v>
      </c>
      <c r="M9" s="2">
        <v>411.7</v>
      </c>
      <c r="N9" s="47"/>
      <c r="O9" s="48"/>
      <c r="P9" s="49"/>
      <c r="Q9" s="49"/>
      <c r="R9" s="49"/>
      <c r="S9" s="35">
        <f t="shared" si="2"/>
        <v>0</v>
      </c>
    </row>
    <row r="10" spans="1:19" ht="12.75">
      <c r="A10" s="13">
        <v>41982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1150</v>
      </c>
      <c r="L10" s="4">
        <f t="shared" si="1"/>
        <v>0</v>
      </c>
      <c r="M10" s="2">
        <v>411.7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41983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1100</v>
      </c>
      <c r="L11" s="4">
        <f t="shared" si="1"/>
        <v>0</v>
      </c>
      <c r="M11" s="2">
        <v>411.7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41984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411.7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411.7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411.7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411.7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411.7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411.7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411.7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411.7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411.7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411.7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411.7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411.7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1200</v>
      </c>
      <c r="L24" s="4">
        <f t="shared" si="1"/>
        <v>0</v>
      </c>
      <c r="M24" s="2">
        <v>411.7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936.4</v>
      </c>
      <c r="L25" s="4">
        <f t="shared" si="1"/>
        <v>0</v>
      </c>
      <c r="M25" s="2">
        <v>411.7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411.7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307.4</v>
      </c>
      <c r="C27" s="43">
        <f t="shared" si="3"/>
        <v>75.8</v>
      </c>
      <c r="D27" s="43">
        <f t="shared" si="3"/>
        <v>0</v>
      </c>
      <c r="E27" s="14">
        <f t="shared" si="3"/>
        <v>1.9</v>
      </c>
      <c r="F27" s="14">
        <f t="shared" si="3"/>
        <v>24.2</v>
      </c>
      <c r="G27" s="14">
        <f t="shared" si="3"/>
        <v>0</v>
      </c>
      <c r="H27" s="14">
        <f t="shared" si="3"/>
        <v>1.5</v>
      </c>
      <c r="I27" s="43">
        <f t="shared" si="3"/>
        <v>0.9000000000000163</v>
      </c>
      <c r="J27" s="43">
        <f t="shared" si="3"/>
        <v>411.7</v>
      </c>
      <c r="K27" s="43">
        <f t="shared" si="3"/>
        <v>40549</v>
      </c>
      <c r="L27" s="15">
        <f t="shared" si="1"/>
        <v>0.010153148043108337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218.2</v>
      </c>
      <c r="Q27" s="107">
        <f t="shared" si="4"/>
        <v>0</v>
      </c>
      <c r="R27" s="107">
        <f t="shared" si="4"/>
        <v>0.047</v>
      </c>
      <c r="S27" s="107">
        <f t="shared" si="4"/>
        <v>218.24699999999999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41975</v>
      </c>
      <c r="O32" s="132">
        <v>120388.98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111479.245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41975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8" t="s">
        <v>122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4" t="s">
        <v>40</v>
      </c>
      <c r="B28" s="150" t="s">
        <v>51</v>
      </c>
      <c r="C28" s="151"/>
      <c r="D28" s="140" t="s">
        <v>28</v>
      </c>
      <c r="E28" s="140"/>
      <c r="F28" s="146" t="s">
        <v>29</v>
      </c>
      <c r="G28" s="147"/>
      <c r="H28" s="141" t="s">
        <v>39</v>
      </c>
      <c r="I28" s="146"/>
      <c r="J28" s="141" t="s">
        <v>50</v>
      </c>
      <c r="K28" s="142"/>
      <c r="L28" s="156" t="s">
        <v>45</v>
      </c>
      <c r="M28" s="157"/>
      <c r="N28" s="158"/>
      <c r="O28" s="152" t="s">
        <v>123</v>
      </c>
      <c r="P28" s="153"/>
    </row>
    <row r="29" spans="1:16" ht="45">
      <c r="A29" s="145"/>
      <c r="B29" s="72" t="s">
        <v>124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2"/>
      <c r="P29" s="146"/>
    </row>
    <row r="30" spans="1:16" ht="23.25" customHeight="1" thickBot="1">
      <c r="A30" s="66">
        <f>жовтень!O38</f>
        <v>0</v>
      </c>
      <c r="B30" s="73">
        <f>'[1]грудень'!$E$119</f>
        <v>267.2</v>
      </c>
      <c r="C30" s="73">
        <f>'[1]грудень'!$F$119</f>
        <v>454.72</v>
      </c>
      <c r="D30" s="74">
        <f>'[1]грудень'!$E$122</f>
        <v>23077.13</v>
      </c>
      <c r="E30" s="74">
        <f>'[1]грудень'!$F$122</f>
        <v>3828.89</v>
      </c>
      <c r="F30" s="75">
        <f>'[1]грудень'!$E$121</f>
        <v>4750</v>
      </c>
      <c r="G30" s="76">
        <f>'[1]грудень'!$F$121</f>
        <v>1921.61</v>
      </c>
      <c r="H30" s="76">
        <f>'[1]грудень'!$E$120</f>
        <v>71975.99</v>
      </c>
      <c r="I30" s="76">
        <f>'[1]грудень'!$F$120</f>
        <v>79536.02</v>
      </c>
      <c r="J30" s="76">
        <f>'[1]грудень'!$E$123</f>
        <v>2000</v>
      </c>
      <c r="K30" s="96">
        <f>'[1]грудень'!$F$123</f>
        <v>2012.55</v>
      </c>
      <c r="L30" s="97">
        <f>H30+F30+D30+J30+B30</f>
        <v>102070.32</v>
      </c>
      <c r="M30" s="77">
        <f>I30+G30+E30+K30+C30</f>
        <v>87753.79000000001</v>
      </c>
      <c r="N30" s="78">
        <f>M30-L30</f>
        <v>-14316.529999999999</v>
      </c>
      <c r="O30" s="154">
        <f>грудень!O32</f>
        <v>120388.98</v>
      </c>
      <c r="P30" s="15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0" t="s">
        <v>47</v>
      </c>
      <c r="P31" s="14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грудень!Q34</f>
        <v>111479.245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грудень!Q35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грудень!Q37</f>
        <v>0</v>
      </c>
    </row>
    <row r="35" spans="15:16" ht="12.75">
      <c r="O35" s="26" t="s">
        <v>48</v>
      </c>
      <c r="P35" s="84">
        <f>грудень!Q36</f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'[1]грудень'!$E$10</f>
        <v>387013.2</v>
      </c>
      <c r="C47" s="40">
        <f>'[1]грудень'!$F$10</f>
        <v>349504.77</v>
      </c>
      <c r="F47" s="1" t="s">
        <v>25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'[1]грудень'!$E$33</f>
        <v>93566</v>
      </c>
      <c r="C48" s="18">
        <f>'[1]грудень'!$F$33</f>
        <v>75073.52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'[1]грудень'!$E$19</f>
        <v>1000</v>
      </c>
      <c r="C49" s="17">
        <f>'[1]грудень'!$F$19</f>
        <v>-1352.56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'[1]грудень'!$E$96</f>
        <v>1200</v>
      </c>
      <c r="C50" s="6">
        <f>'[1]грудень'!$F$96</f>
        <v>977.36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'[1]грудень'!$E$56</f>
        <v>6860</v>
      </c>
      <c r="C51" s="17">
        <f>'[1]грудень'!$F$56</f>
        <v>5863.31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'[1]грудень'!$E$95</f>
        <v>7000</v>
      </c>
      <c r="C52" s="17">
        <f>'[1]грудень'!$F$95</f>
        <v>6573.91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2723.2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7240.399999999965</v>
      </c>
      <c r="C54" s="17">
        <f>C55-C47-C48-C49-C50-C51-C52-C53</f>
        <v>1691.87000000004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'[1]грудень'!$E$107</f>
        <v>506879.6</v>
      </c>
      <c r="C55" s="12">
        <f>'[1]грудень'!$F$107</f>
        <v>441055.38000000006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59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16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41699</v>
      </c>
      <c r="O29" s="132">
        <f>'[1]лютий'!$D$142</f>
        <v>121970.53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41699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16" t="s">
        <v>75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76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41730</v>
      </c>
      <c r="O29" s="132">
        <f>'[1]березень'!$D$142</f>
        <v>114985.02570999999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41730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16" t="s">
        <v>80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41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34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>
        <v>41760</v>
      </c>
      <c r="O30" s="132">
        <f>'[1]квітень'!$D$142</f>
        <v>123251.48</v>
      </c>
      <c r="P30" s="132"/>
      <c r="Q30" s="13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/>
      <c r="O31" s="132"/>
      <c r="P31" s="132"/>
      <c r="Q31" s="13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3" t="s">
        <v>56</v>
      </c>
      <c r="P33" s="13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57</v>
      </c>
      <c r="P34" s="13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60</v>
      </c>
      <c r="P35" s="13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0" t="s">
        <v>35</v>
      </c>
      <c r="O38" s="130"/>
      <c r="P38" s="130"/>
      <c r="Q38" s="130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9" t="s">
        <v>36</v>
      </c>
      <c r="O39" s="139"/>
      <c r="P39" s="139"/>
      <c r="Q39" s="13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>
        <v>41760</v>
      </c>
      <c r="O40" s="138">
        <v>0</v>
      </c>
      <c r="P40" s="138"/>
      <c r="Q40" s="13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/>
      <c r="O41" s="138"/>
      <c r="P41" s="138"/>
      <c r="Q41" s="13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16" t="s">
        <v>85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86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41791</v>
      </c>
      <c r="O28" s="132">
        <f>'[1]травень'!$D$142</f>
        <v>118982.48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41791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16" t="s">
        <v>90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0" t="s">
        <v>41</v>
      </c>
      <c r="O26" s="130"/>
      <c r="P26" s="130"/>
      <c r="Q26" s="130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34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8">
        <v>41821</v>
      </c>
      <c r="O28" s="132">
        <f>'[1]червень'!$D$143</f>
        <v>117976.29</v>
      </c>
      <c r="P28" s="132"/>
      <c r="Q28" s="13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/>
      <c r="O29" s="132"/>
      <c r="P29" s="132"/>
      <c r="Q29" s="13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3" t="s">
        <v>56</v>
      </c>
      <c r="P31" s="13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5" t="s">
        <v>57</v>
      </c>
      <c r="P32" s="135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60</v>
      </c>
      <c r="P33" s="13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0" t="s">
        <v>35</v>
      </c>
      <c r="O36" s="130"/>
      <c r="P36" s="130"/>
      <c r="Q36" s="130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9" t="s">
        <v>36</v>
      </c>
      <c r="O37" s="139"/>
      <c r="P37" s="139"/>
      <c r="Q37" s="13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8">
        <v>41821</v>
      </c>
      <c r="O38" s="138">
        <v>0</v>
      </c>
      <c r="P38" s="138"/>
      <c r="Q38" s="13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/>
      <c r="O39" s="138"/>
      <c r="P39" s="138"/>
      <c r="Q39" s="13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94</v>
      </c>
      <c r="O1" s="121"/>
      <c r="P1" s="121"/>
      <c r="Q1" s="121"/>
      <c r="R1" s="121"/>
      <c r="S1" s="122"/>
    </row>
    <row r="2" spans="1:19" ht="16.5" thickBot="1">
      <c r="A2" s="116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96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41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1" t="s">
        <v>34</v>
      </c>
      <c r="O31" s="131"/>
      <c r="P31" s="131"/>
      <c r="Q31" s="131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>
        <v>41852</v>
      </c>
      <c r="O32" s="132">
        <f>'[1]липень'!$D$143</f>
        <v>120856.76109</v>
      </c>
      <c r="P32" s="132"/>
      <c r="Q32" s="132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9"/>
      <c r="O33" s="132"/>
      <c r="P33" s="132"/>
      <c r="Q33" s="132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3" t="s">
        <v>56</v>
      </c>
      <c r="P35" s="13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57</v>
      </c>
      <c r="P36" s="13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6" t="s">
        <v>60</v>
      </c>
      <c r="P37" s="13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 t="s">
        <v>35</v>
      </c>
      <c r="O40" s="130"/>
      <c r="P40" s="130"/>
      <c r="Q40" s="130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9" t="s">
        <v>36</v>
      </c>
      <c r="O41" s="139"/>
      <c r="P41" s="139"/>
      <c r="Q41" s="13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>
        <v>41852</v>
      </c>
      <c r="O42" s="138">
        <v>0</v>
      </c>
      <c r="P42" s="138"/>
      <c r="Q42" s="13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9"/>
      <c r="O43" s="138"/>
      <c r="P43" s="138"/>
      <c r="Q43" s="13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99</v>
      </c>
      <c r="O1" s="121"/>
      <c r="P1" s="121"/>
      <c r="Q1" s="121"/>
      <c r="R1" s="121"/>
      <c r="S1" s="122"/>
    </row>
    <row r="2" spans="1:19" ht="16.5" thickBot="1">
      <c r="A2" s="116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101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41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34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>
        <v>41883</v>
      </c>
      <c r="O29" s="132">
        <f>'[1]серпень'!$D$143</f>
        <v>127799.14</v>
      </c>
      <c r="P29" s="132"/>
      <c r="Q29" s="13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/>
      <c r="O30" s="132"/>
      <c r="P30" s="132"/>
      <c r="Q30" s="13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3" t="s">
        <v>56</v>
      </c>
      <c r="P32" s="13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57</v>
      </c>
      <c r="P33" s="13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60</v>
      </c>
      <c r="P34" s="13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0" t="s">
        <v>35</v>
      </c>
      <c r="O37" s="130"/>
      <c r="P37" s="130"/>
      <c r="Q37" s="130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9" t="s">
        <v>36</v>
      </c>
      <c r="O38" s="139"/>
      <c r="P38" s="139"/>
      <c r="Q38" s="13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>
        <v>41883</v>
      </c>
      <c r="O39" s="138">
        <v>0</v>
      </c>
      <c r="P39" s="138"/>
      <c r="Q39" s="13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/>
      <c r="O40" s="138"/>
      <c r="P40" s="138"/>
      <c r="Q40" s="13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104</v>
      </c>
      <c r="O1" s="121"/>
      <c r="P1" s="121"/>
      <c r="Q1" s="121"/>
      <c r="R1" s="121"/>
      <c r="S1" s="122"/>
    </row>
    <row r="2" spans="1:19" ht="16.5" thickBot="1">
      <c r="A2" s="116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106</v>
      </c>
      <c r="O2" s="126"/>
      <c r="P2" s="126"/>
      <c r="Q2" s="126"/>
      <c r="R2" s="126"/>
      <c r="S2" s="127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41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34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>
        <v>41913</v>
      </c>
      <c r="O31" s="132">
        <f>'[1]вересень'!$D$143</f>
        <v>121201.10921</v>
      </c>
      <c r="P31" s="132"/>
      <c r="Q31" s="132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/>
      <c r="O32" s="132"/>
      <c r="P32" s="132"/>
      <c r="Q32" s="132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3" t="s">
        <v>56</v>
      </c>
      <c r="P34" s="13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57</v>
      </c>
      <c r="P35" s="135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60</v>
      </c>
      <c r="P36" s="13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 t="s">
        <v>35</v>
      </c>
      <c r="O39" s="130"/>
      <c r="P39" s="130"/>
      <c r="Q39" s="130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9" t="s">
        <v>36</v>
      </c>
      <c r="O40" s="139"/>
      <c r="P40" s="139"/>
      <c r="Q40" s="13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>
        <v>41913</v>
      </c>
      <c r="O41" s="138">
        <v>0</v>
      </c>
      <c r="P41" s="138"/>
      <c r="Q41" s="13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/>
      <c r="O42" s="138"/>
      <c r="P42" s="138"/>
      <c r="Q42" s="13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2014-12-03T13:55:59Z</dcterms:modified>
  <cp:category/>
  <cp:version/>
  <cp:contentType/>
  <cp:contentStatus/>
</cp:coreProperties>
</file>